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Drainage\EngData\"/>
    </mc:Choice>
  </mc:AlternateContent>
  <xr:revisionPtr revIDLastSave="0" documentId="13_ncr:1_{653214C6-F402-44D9-8875-C15F0B49AC1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IG-73-21.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1" l="1"/>
  <c r="B30" i="1"/>
  <c r="C42" i="1"/>
  <c r="B42" i="1"/>
  <c r="B41" i="1"/>
  <c r="C10" i="1"/>
  <c r="C7" i="1"/>
  <c r="D42" i="1" l="1"/>
  <c r="B43" i="1"/>
  <c r="C31" i="1"/>
  <c r="C41" i="1"/>
  <c r="C30" i="1"/>
  <c r="D30" i="1" l="1"/>
  <c r="F1" i="1"/>
  <c r="D31" i="1" l="1"/>
  <c r="D32" i="1" s="1"/>
  <c r="B32" i="1"/>
  <c r="D41" i="1" l="1"/>
  <c r="D43" i="1" l="1"/>
  <c r="C44" i="1" s="1"/>
  <c r="C11" i="1" l="1"/>
  <c r="C33" i="1"/>
</calcChain>
</file>

<file path=xl/sharedStrings.xml><?xml version="1.0" encoding="utf-8"?>
<sst xmlns="http://schemas.openxmlformats.org/spreadsheetml/2006/main" count="67" uniqueCount="49">
  <si>
    <t>Project Site Plan</t>
  </si>
  <si>
    <t>Total Area (R/W)</t>
  </si>
  <si>
    <t>Ac</t>
  </si>
  <si>
    <t>Proejct EDA</t>
  </si>
  <si>
    <t>Est'd Contractor EDA</t>
  </si>
  <si>
    <t>NOI EDA</t>
  </si>
  <si>
    <t>Immediate Receiving</t>
  </si>
  <si>
    <t>USGS Quadrant No.</t>
  </si>
  <si>
    <t>Date</t>
  </si>
  <si>
    <t>Latitude</t>
  </si>
  <si>
    <t>Longitude</t>
  </si>
  <si>
    <t>NOTES:</t>
  </si>
  <si>
    <t>Runoff Coeff Pre-Construction Calculation</t>
  </si>
  <si>
    <t>Post Constr. BMP</t>
  </si>
  <si>
    <t>Soil Map</t>
  </si>
  <si>
    <t>from NRCS Web Soil Survey WSS</t>
  </si>
  <si>
    <t>Input Values</t>
  </si>
  <si>
    <t>ODOT L&amp;D Vol. 2 Table 1101-2</t>
  </si>
  <si>
    <t>pavement, paved shoulders c=</t>
  </si>
  <si>
    <t>berms, slopes &gt;4:1 c=</t>
  </si>
  <si>
    <t>berms, slopes &lt;4:1 c=</t>
  </si>
  <si>
    <t>"c"</t>
  </si>
  <si>
    <t>"cw"</t>
  </si>
  <si>
    <t>TOTALS</t>
  </si>
  <si>
    <t>Weighted "C"=</t>
  </si>
  <si>
    <t>type</t>
  </si>
  <si>
    <t>pavement</t>
  </si>
  <si>
    <t>USGS Website</t>
  </si>
  <si>
    <t>Runoff Coeff Post-Construction Calculation</t>
  </si>
  <si>
    <t>Construction Area</t>
  </si>
  <si>
    <t>Paved Area Pre-Construction</t>
  </si>
  <si>
    <t>Paved Area Post-Construction</t>
  </si>
  <si>
    <t>Runoff Coeff Pre-Construction</t>
  </si>
  <si>
    <t>Runoff Coeff Post-Construction</t>
  </si>
  <si>
    <t>https://viewer.nationalmap.gov/basic/?basemap=b1&amp;category=ustopo&amp;title=US%20Topo%20Download</t>
  </si>
  <si>
    <t>JEP</t>
  </si>
  <si>
    <t>Sheet Flow Continues Outside R/W</t>
  </si>
  <si>
    <t>Subsequent Receiving</t>
  </si>
  <si>
    <t>Vegetated Filter Strip</t>
  </si>
  <si>
    <t>berms, slopes &gt;4:1</t>
  </si>
  <si>
    <t>Ohio River</t>
  </si>
  <si>
    <t>Highland County, Ohio (OH071)</t>
  </si>
  <si>
    <t>HIG-73-21.11</t>
  </si>
  <si>
    <t>Ohio Brush Creek</t>
  </si>
  <si>
    <t>FcA, Gn, HbB, HbC2 Pa, W</t>
  </si>
  <si>
    <t>Belfast</t>
  </si>
  <si>
    <t>2023</t>
  </si>
  <si>
    <r>
      <t>39</t>
    </r>
    <r>
      <rPr>
        <sz val="11"/>
        <color theme="1"/>
        <rFont val="Calibri"/>
        <family val="2"/>
      </rPr>
      <t>°</t>
    </r>
    <r>
      <rPr>
        <sz val="9.35"/>
        <color theme="1"/>
        <rFont val="Calibri"/>
        <family val="2"/>
      </rPr>
      <t xml:space="preserve"> 03' 33"</t>
    </r>
  </si>
  <si>
    <r>
      <t>83°</t>
    </r>
    <r>
      <rPr>
        <sz val="9.35"/>
        <color theme="1"/>
        <rFont val="Calibri"/>
        <family val="2"/>
      </rPr>
      <t xml:space="preserve"> 31' 45"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</si>
</sst>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" fontId="0" fillId="2" borderId="0" xfId="0" applyNumberFormat="1" applyFill="1"/>
    <xf numFmtId="2" fontId="0" fillId="0" borderId="0" xfId="0" applyNumberFormat="1"/>
    <xf numFmtId="2" fontId="1" fillId="0" borderId="0" xfId="0" applyNumberFormat="1" applyFont="1"/>
    <xf numFmtId="16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/>
    <xf numFmtId="49" fontId="0" fillId="2" borderId="0" xfId="0" applyNumberFormat="1" applyFill="1"/>
    <xf numFmtId="0" fontId="3" fillId="0" borderId="0" xfId="1"/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0" applyFont="1"/>
    <xf numFmtId="0" fontId="5" fillId="2" borderId="0" xfId="0" applyFont="1" applyFill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iewer.nationalmap.gov/basic/?basemap=b1&amp;category=ustopo&amp;title=US%20Topo%20Downloa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="85" zoomScaleNormal="85" workbookViewId="0">
      <selection activeCell="E26" sqref="E26"/>
    </sheetView>
  </sheetViews>
  <sheetFormatPr defaultRowHeight="15" x14ac:dyDescent="0.25"/>
  <cols>
    <col min="1" max="1" width="16.5703125" customWidth="1"/>
    <col min="2" max="2" width="19" customWidth="1"/>
    <col min="3" max="3" width="31" bestFit="1" customWidth="1"/>
    <col min="4" max="4" width="5.28515625" customWidth="1"/>
    <col min="6" max="6" width="10.85546875" bestFit="1" customWidth="1"/>
  </cols>
  <sheetData>
    <row r="1" spans="1:9" x14ac:dyDescent="0.25">
      <c r="A1" s="20" t="s">
        <v>0</v>
      </c>
      <c r="B1" s="20"/>
      <c r="C1" s="14" t="s">
        <v>42</v>
      </c>
      <c r="E1" t="s">
        <v>11</v>
      </c>
      <c r="F1" s="16">
        <f ca="1">TODAY()</f>
        <v>45814</v>
      </c>
      <c r="G1" s="15" t="s">
        <v>35</v>
      </c>
    </row>
    <row r="2" spans="1:9" x14ac:dyDescent="0.25">
      <c r="E2" s="1"/>
      <c r="F2" t="s">
        <v>16</v>
      </c>
    </row>
    <row r="3" spans="1:9" x14ac:dyDescent="0.25">
      <c r="A3" t="s">
        <v>1</v>
      </c>
      <c r="C3" s="2">
        <v>3.38</v>
      </c>
      <c r="D3" t="s">
        <v>2</v>
      </c>
    </row>
    <row r="4" spans="1:9" x14ac:dyDescent="0.25">
      <c r="A4" t="s">
        <v>3</v>
      </c>
      <c r="C4" s="2">
        <v>1.28</v>
      </c>
      <c r="D4" t="s">
        <v>2</v>
      </c>
    </row>
    <row r="5" spans="1:9" x14ac:dyDescent="0.25">
      <c r="A5" t="s">
        <v>4</v>
      </c>
      <c r="C5" s="2">
        <v>0.18</v>
      </c>
      <c r="D5" t="s">
        <v>2</v>
      </c>
    </row>
    <row r="6" spans="1:9" x14ac:dyDescent="0.25">
      <c r="A6" t="s">
        <v>36</v>
      </c>
      <c r="C6" s="2">
        <v>0</v>
      </c>
      <c r="D6" t="s">
        <v>2</v>
      </c>
    </row>
    <row r="7" spans="1:9" x14ac:dyDescent="0.25">
      <c r="A7" t="s">
        <v>5</v>
      </c>
      <c r="C7" s="2">
        <f>SUM(C4:C5)</f>
        <v>1.46</v>
      </c>
      <c r="D7" t="s">
        <v>2</v>
      </c>
    </row>
    <row r="8" spans="1:9" x14ac:dyDescent="0.25">
      <c r="A8" t="s">
        <v>30</v>
      </c>
      <c r="C8" s="2">
        <v>0.49</v>
      </c>
      <c r="D8" t="s">
        <v>2</v>
      </c>
    </row>
    <row r="9" spans="1:9" x14ac:dyDescent="0.25">
      <c r="A9" t="s">
        <v>31</v>
      </c>
      <c r="C9" s="2">
        <v>0.53</v>
      </c>
      <c r="D9" t="s">
        <v>2</v>
      </c>
    </row>
    <row r="10" spans="1:9" x14ac:dyDescent="0.25">
      <c r="A10" s="19" t="s">
        <v>32</v>
      </c>
      <c r="B10" s="17"/>
      <c r="C10" s="2">
        <f>C33</f>
        <v>0.77656249999999993</v>
      </c>
    </row>
    <row r="11" spans="1:9" x14ac:dyDescent="0.25">
      <c r="A11" s="19" t="s">
        <v>33</v>
      </c>
      <c r="B11" s="17"/>
      <c r="C11" s="2">
        <f>C44</f>
        <v>0.78281250000000002</v>
      </c>
    </row>
    <row r="12" spans="1:9" x14ac:dyDescent="0.25">
      <c r="A12" t="s">
        <v>6</v>
      </c>
      <c r="C12" s="1" t="s">
        <v>43</v>
      </c>
    </row>
    <row r="13" spans="1:9" x14ac:dyDescent="0.25">
      <c r="A13" t="s">
        <v>37</v>
      </c>
      <c r="C13" s="1" t="s">
        <v>40</v>
      </c>
    </row>
    <row r="14" spans="1:9" x14ac:dyDescent="0.25">
      <c r="A14" t="s">
        <v>13</v>
      </c>
      <c r="C14" s="1" t="s">
        <v>38</v>
      </c>
    </row>
    <row r="15" spans="1:9" x14ac:dyDescent="0.25">
      <c r="A15" t="s">
        <v>14</v>
      </c>
      <c r="C15" s="1" t="s">
        <v>41</v>
      </c>
      <c r="D15" t="s">
        <v>15</v>
      </c>
    </row>
    <row r="16" spans="1:9" x14ac:dyDescent="0.25">
      <c r="G16" s="1" t="s">
        <v>44</v>
      </c>
      <c r="H16" s="1"/>
      <c r="I16" s="1"/>
    </row>
    <row r="18" spans="1:6" x14ac:dyDescent="0.25">
      <c r="A18" t="s">
        <v>7</v>
      </c>
      <c r="C18" s="11" t="s">
        <v>45</v>
      </c>
      <c r="D18" t="s">
        <v>27</v>
      </c>
      <c r="F18" s="13" t="s">
        <v>34</v>
      </c>
    </row>
    <row r="19" spans="1:6" x14ac:dyDescent="0.25">
      <c r="A19" t="s">
        <v>8</v>
      </c>
      <c r="C19" s="12" t="s">
        <v>46</v>
      </c>
    </row>
    <row r="20" spans="1:6" x14ac:dyDescent="0.25">
      <c r="A20" t="s">
        <v>9</v>
      </c>
      <c r="C20" s="10" t="s">
        <v>47</v>
      </c>
    </row>
    <row r="21" spans="1:6" x14ac:dyDescent="0.25">
      <c r="A21" t="s">
        <v>10</v>
      </c>
      <c r="C21" s="18" t="s">
        <v>48</v>
      </c>
    </row>
    <row r="24" spans="1:6" x14ac:dyDescent="0.25">
      <c r="A24" t="s">
        <v>12</v>
      </c>
    </row>
    <row r="25" spans="1:6" x14ac:dyDescent="0.25">
      <c r="A25" s="4" t="s">
        <v>18</v>
      </c>
      <c r="B25" s="3"/>
      <c r="C25" s="5">
        <v>0.9</v>
      </c>
      <c r="D25" t="s">
        <v>17</v>
      </c>
    </row>
    <row r="26" spans="1:6" x14ac:dyDescent="0.25">
      <c r="A26" t="s">
        <v>19</v>
      </c>
      <c r="B26" s="3"/>
      <c r="C26" s="5">
        <v>0.7</v>
      </c>
    </row>
    <row r="27" spans="1:6" x14ac:dyDescent="0.25">
      <c r="A27" t="s">
        <v>20</v>
      </c>
      <c r="C27" s="5">
        <v>0.5</v>
      </c>
    </row>
    <row r="28" spans="1:6" x14ac:dyDescent="0.25">
      <c r="C28" s="4"/>
    </row>
    <row r="29" spans="1:6" x14ac:dyDescent="0.25">
      <c r="A29" t="s">
        <v>25</v>
      </c>
      <c r="B29" t="s">
        <v>29</v>
      </c>
      <c r="C29" s="4" t="s">
        <v>21</v>
      </c>
      <c r="D29" t="s">
        <v>22</v>
      </c>
    </row>
    <row r="30" spans="1:6" x14ac:dyDescent="0.25">
      <c r="A30" s="1" t="s">
        <v>26</v>
      </c>
      <c r="B30" s="6">
        <f>C8</f>
        <v>0.49</v>
      </c>
      <c r="C30" s="9">
        <f>C25</f>
        <v>0.9</v>
      </c>
      <c r="D30" s="7">
        <f>B30*C30</f>
        <v>0.441</v>
      </c>
    </row>
    <row r="31" spans="1:6" x14ac:dyDescent="0.25">
      <c r="A31" s="1" t="s">
        <v>39</v>
      </c>
      <c r="B31" s="6">
        <f>C4-C8</f>
        <v>0.79</v>
      </c>
      <c r="C31" s="9">
        <f>C26</f>
        <v>0.7</v>
      </c>
      <c r="D31" s="7">
        <f>B31*C31</f>
        <v>0.55299999999999994</v>
      </c>
    </row>
    <row r="32" spans="1:6" x14ac:dyDescent="0.25">
      <c r="A32" t="s">
        <v>23</v>
      </c>
      <c r="B32" s="8">
        <f>SUM(B30:B31)</f>
        <v>1.28</v>
      </c>
      <c r="C32" s="7"/>
      <c r="D32" s="8">
        <f>SUM(D30:D31)</f>
        <v>0.99399999999999999</v>
      </c>
    </row>
    <row r="33" spans="1:4" x14ac:dyDescent="0.25">
      <c r="B33" s="3" t="s">
        <v>24</v>
      </c>
      <c r="C33" s="8">
        <f>D32/B32</f>
        <v>0.77656249999999993</v>
      </c>
    </row>
    <row r="35" spans="1:4" x14ac:dyDescent="0.25">
      <c r="A35" t="s">
        <v>28</v>
      </c>
    </row>
    <row r="36" spans="1:4" x14ac:dyDescent="0.25">
      <c r="A36" s="4" t="s">
        <v>18</v>
      </c>
      <c r="B36" s="3"/>
      <c r="C36" s="5">
        <v>0.9</v>
      </c>
      <c r="D36" t="s">
        <v>17</v>
      </c>
    </row>
    <row r="37" spans="1:4" x14ac:dyDescent="0.25">
      <c r="A37" t="s">
        <v>19</v>
      </c>
      <c r="B37" s="3"/>
      <c r="C37" s="5">
        <v>0.7</v>
      </c>
    </row>
    <row r="38" spans="1:4" x14ac:dyDescent="0.25">
      <c r="A38" t="s">
        <v>20</v>
      </c>
      <c r="C38" s="5">
        <v>0.5</v>
      </c>
    </row>
    <row r="39" spans="1:4" x14ac:dyDescent="0.25">
      <c r="C39" s="4"/>
    </row>
    <row r="40" spans="1:4" x14ac:dyDescent="0.25">
      <c r="A40" t="s">
        <v>25</v>
      </c>
      <c r="B40" t="s">
        <v>29</v>
      </c>
      <c r="C40" s="4" t="s">
        <v>21</v>
      </c>
      <c r="D40" t="s">
        <v>22</v>
      </c>
    </row>
    <row r="41" spans="1:4" x14ac:dyDescent="0.25">
      <c r="A41" s="1" t="s">
        <v>26</v>
      </c>
      <c r="B41" s="6">
        <f>C9</f>
        <v>0.53</v>
      </c>
      <c r="C41" s="9">
        <f>C36</f>
        <v>0.9</v>
      </c>
      <c r="D41" s="7">
        <f>B41*C41</f>
        <v>0.47700000000000004</v>
      </c>
    </row>
    <row r="42" spans="1:4" x14ac:dyDescent="0.25">
      <c r="A42" s="1" t="s">
        <v>39</v>
      </c>
      <c r="B42" s="6">
        <f>C4-C9</f>
        <v>0.75</v>
      </c>
      <c r="C42" s="9">
        <f>C37</f>
        <v>0.7</v>
      </c>
      <c r="D42" s="7">
        <f>B42*C42</f>
        <v>0.52499999999999991</v>
      </c>
    </row>
    <row r="43" spans="1:4" x14ac:dyDescent="0.25">
      <c r="A43" t="s">
        <v>23</v>
      </c>
      <c r="B43" s="8">
        <f>SUM(B41:B42)</f>
        <v>1.28</v>
      </c>
      <c r="C43" s="7"/>
      <c r="D43" s="8">
        <f>SUM(D41:D42)</f>
        <v>1.002</v>
      </c>
    </row>
    <row r="44" spans="1:4" x14ac:dyDescent="0.25">
      <c r="B44" s="3" t="s">
        <v>24</v>
      </c>
      <c r="C44" s="8">
        <f>D43/B43</f>
        <v>0.78281250000000002</v>
      </c>
    </row>
  </sheetData>
  <mergeCells count="1">
    <mergeCell ref="A1:B1"/>
  </mergeCells>
  <hyperlinks>
    <hyperlink ref="F18" r:id="rId1" xr:uid="{00000000-0004-0000-0000-000000000000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HIG-73-21.11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eroyster</dc:creator>
  <cp:lastModifiedBy>Joey Perchinske</cp:lastModifiedBy>
  <cp:lastPrinted>2013-04-11T19:01:23Z</cp:lastPrinted>
  <dcterms:created xsi:type="dcterms:W3CDTF">2013-04-11T14:20:56Z</dcterms:created>
  <dcterms:modified xsi:type="dcterms:W3CDTF">2025-06-06T16:20:31Z</dcterms:modified>
</cp:coreProperties>
</file>